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<sst xmlns="http://schemas.openxmlformats.org/spreadsheetml/2006/main" count="18" uniqueCount="18">
  <si>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竹苑屋面防水改造（2户屋顶）</t>
  </si>
  <si>
    <t>工序</t>
  </si>
  <si>
    <t>主材
（加用量）</t>
  </si>
  <si>
    <t>人工</t>
  </si>
  <si>
    <t>机械及辅料</t>
  </si>
  <si>
    <t>管理费</t>
  </si>
  <si>
    <t>利润</t>
  </si>
  <si>
    <t>规费</t>
  </si>
  <si>
    <t>税金</t>
  </si>
  <si>
    <t>综合单价（单位：元/平米）</t>
  </si>
  <si>
    <t>面积</t>
  </si>
  <si>
    <t>合价</t>
  </si>
  <si>
    <t>施工区域剔除沟槽</t>
  </si>
  <si>
    <t>建渣清运</t>
  </si>
  <si>
    <t>基层清理</t>
  </si>
  <si>
    <t>非固化涂料涂刷</t>
  </si>
  <si>
    <t>SBS砂面防水卷材</t>
  </si>
  <si>
    <t>合计综合单价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</si>
</sst>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2][$RMB]General;[Red][DBNum2][$RMB]General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176" fontId="0" fillId="0" borderId="0" xfId="0" applyNumberFormat="1">
      <alignment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zoomScale="145" zoomScaleNormal="145" workbookViewId="0">
      <selection activeCell="C6" sqref="C6"/>
    </sheetView>
  </sheetViews>
  <sheetFormatPr defaultColWidth="9.64166666666667" defaultRowHeight="13.5"/>
  <cols>
    <col min="1" max="1" width="17.125" customWidth="1"/>
    <col min="3" max="7" width="11.75" customWidth="1"/>
    <col min="8" max="8" width="19.7333333333333" customWidth="1"/>
    <col min="9" max="10" width="11.75" customWidth="1"/>
    <col min="11" max="11" width="23.375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ht="34" customHeight="1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ht="34" customHeight="1" spans="1:1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5" t="s">
        <v>10</v>
      </c>
      <c r="K4" s="5" t="s">
        <v>11</v>
      </c>
    </row>
    <row r="5" ht="44" customHeight="1" spans="1:11">
      <c r="A5" s="2" t="s">
        <v>12</v>
      </c>
      <c r="B5" s="2"/>
      <c r="C5" s="2">
        <v>10</v>
      </c>
      <c r="D5" s="2">
        <v>5</v>
      </c>
      <c r="E5" s="2">
        <f t="shared" ref="E5:E9" si="0">(B5+C5+D5)*0.08</f>
        <v>1.2</v>
      </c>
      <c r="F5" s="2">
        <f t="shared" ref="F5:F9" si="1">(B5+C5+D5+E5)*0.1</f>
        <v>1.62</v>
      </c>
      <c r="G5" s="2">
        <f t="shared" ref="G5:G9" si="2">(B5+C5+D5+E5+F5)*0.013</f>
        <v>0.23166</v>
      </c>
      <c r="H5" s="2">
        <f t="shared" ref="H5:H9" si="3">(B5+C5+D5+E5+F5+G5)*0.09</f>
        <v>1.6246494</v>
      </c>
      <c r="I5" s="2">
        <f t="shared" ref="I5:I9" si="4">B5+C5+D5+E5+F5+G5+H5</f>
        <v>19.6763094</v>
      </c>
      <c r="J5" s="5"/>
      <c r="K5" s="5"/>
    </row>
    <row r="6" ht="44" customHeight="1" spans="1:11">
      <c r="A6" s="2" t="s">
        <v>13</v>
      </c>
      <c r="B6" s="2"/>
      <c r="C6" s="2">
        <v>5</v>
      </c>
      <c r="D6" s="2">
        <v>5</v>
      </c>
      <c r="E6" s="2">
        <f t="shared" si="0"/>
        <v>0.8</v>
      </c>
      <c r="F6" s="2">
        <f t="shared" si="1"/>
        <v>1.08</v>
      </c>
      <c r="G6" s="2">
        <f t="shared" si="2"/>
        <v>0.15444</v>
      </c>
      <c r="H6" s="2">
        <f t="shared" si="3"/>
        <v>1.0830996</v>
      </c>
      <c r="I6" s="2">
        <f t="shared" si="4"/>
        <v>13.1175396</v>
      </c>
      <c r="J6" s="5"/>
      <c r="K6" s="5"/>
    </row>
    <row r="7" ht="44" customHeight="1" spans="1:11">
      <c r="A7" s="2" t="s">
        <v>14</v>
      </c>
      <c r="B7" s="2"/>
      <c r="C7" s="2">
        <v>5</v>
      </c>
      <c r="D7" s="2">
        <v>1</v>
      </c>
      <c r="E7" s="2">
        <f t="shared" si="0"/>
        <v>0.48</v>
      </c>
      <c r="F7" s="2">
        <f t="shared" si="1"/>
        <v>0.648</v>
      </c>
      <c r="G7" s="2">
        <f t="shared" si="2"/>
        <v>0.092664</v>
      </c>
      <c r="H7" s="2">
        <f t="shared" si="3"/>
        <v>0.64985976</v>
      </c>
      <c r="I7" s="2">
        <f t="shared" si="4"/>
        <v>7.87052376</v>
      </c>
      <c r="J7" s="5"/>
      <c r="K7" s="5"/>
    </row>
    <row r="8" ht="44" customHeight="1" spans="1:11">
      <c r="A8" s="2" t="s">
        <v>15</v>
      </c>
      <c r="B8" s="2">
        <v>18</v>
      </c>
      <c r="C8" s="2">
        <v>10</v>
      </c>
      <c r="D8" s="2">
        <v>2</v>
      </c>
      <c r="E8" s="2">
        <f t="shared" si="0"/>
        <v>2.4</v>
      </c>
      <c r="F8" s="2">
        <f t="shared" si="1"/>
        <v>3.24</v>
      </c>
      <c r="G8" s="2">
        <f t="shared" si="2"/>
        <v>0.46332</v>
      </c>
      <c r="H8" s="2">
        <f t="shared" si="3"/>
        <v>3.2492988</v>
      </c>
      <c r="I8" s="2">
        <f t="shared" si="4"/>
        <v>39.3526188</v>
      </c>
      <c r="J8" s="5"/>
      <c r="K8" s="5"/>
    </row>
    <row r="9" ht="44" customHeight="1" spans="1:11">
      <c r="A9" s="2" t="s">
        <v>16</v>
      </c>
      <c r="B9" s="2">
        <v>28</v>
      </c>
      <c r="C9" s="2">
        <v>10</v>
      </c>
      <c r="D9" s="2">
        <v>2</v>
      </c>
      <c r="E9" s="2">
        <f t="shared" si="0"/>
        <v>3.2</v>
      </c>
      <c r="F9" s="2">
        <f t="shared" si="1"/>
        <v>4.32</v>
      </c>
      <c r="G9" s="2">
        <f t="shared" si="2"/>
        <v>0.61776</v>
      </c>
      <c r="H9" s="2">
        <f t="shared" si="3"/>
        <v>4.3323984</v>
      </c>
      <c r="I9" s="2">
        <f t="shared" si="4"/>
        <v>52.4701584</v>
      </c>
      <c r="J9" s="5"/>
      <c r="K9" s="5"/>
    </row>
    <row r="10" ht="44" customHeight="1" spans="1:11">
      <c r="A10" s="2" t="s">
        <v>17</v>
      </c>
      <c r="B10" s="2"/>
      <c r="C10" s="2"/>
      <c r="D10" s="2"/>
      <c r="E10" s="2"/>
      <c r="F10" s="2"/>
      <c r="G10" s="2"/>
      <c r="H10" s="2"/>
      <c r="I10" s="2">
        <f>I5+I6+I7+I8+I9</f>
        <v>132.48714996</v>
      </c>
      <c r="J10" s="5">
        <v>260</v>
      </c>
      <c r="K10" s="5">
        <f>J10*I10</f>
        <v>34446.6589896</v>
      </c>
    </row>
    <row r="14" spans="11:11">
      <c r="K14" s="4"/>
    </row>
    <row r="16" ht="18.75" spans="8:8">
      <c r="H16" s="3"/>
    </row>
    <row r="17" ht="18.75" spans="8:8">
      <c r="H17" s="3"/>
    </row>
    <row r="18" spans="8:8">
      <c r="H18" s="4"/>
    </row>
  </sheetData>
  <mergeCells count="1">
    <mergeCell ref="A1:K3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耕耘</cp:lastModifiedBy>
  <dcterms:created xsi:type="dcterms:W3CDTF">2023-04-10T07:00:00Z</dcterms:created>
  <dcterms:modified xsi:type="dcterms:W3CDTF">2023-05-17T09:21:39Z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D1AC50E245E64798A46237EDCEAE8E50</vt:lpwstr>
  </property>
  <property fmtid="{D5CDD505-2E9C-101B-9397-08002B2CF9AE}" pid="3" name="KSOProductBuildVer">
    <vt:lpwstr>2052-11.1.0.14309</vt:lpwstr>
  </property>
</Properties>
</file>